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ossiers Partages\Price increase\MTL_2021\TRAITEUR\EXCEL\VF\"/>
    </mc:Choice>
  </mc:AlternateContent>
  <xr:revisionPtr revIDLastSave="0" documentId="13_ncr:1_{9B4A9CD7-E742-402F-ABAC-9618E3082A7D}" xr6:coauthVersionLast="47" xr6:coauthVersionMax="47" xr10:uidLastSave="{00000000-0000-0000-0000-000000000000}"/>
  <bookViews>
    <workbookView xWindow="20370" yWindow="-2385" windowWidth="25440" windowHeight="15390" xr2:uid="{00000000-000D-0000-FFFF-FFFF00000000}"/>
  </bookViews>
  <sheets>
    <sheet name="Main CateringMenu" sheetId="1" r:id="rId1"/>
  </sheets>
  <definedNames>
    <definedName name="_xlnm.Print_Area" localSheetId="0">'Main CateringMenu'!$A$1:$K$51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0" i="1" l="1"/>
  <c r="E49" i="1"/>
  <c r="E48" i="1"/>
  <c r="E47" i="1"/>
  <c r="E46" i="1"/>
  <c r="E45" i="1"/>
  <c r="E51" i="1" l="1"/>
  <c r="K16" i="1"/>
  <c r="K28" i="1" l="1"/>
  <c r="K27" i="1"/>
  <c r="K29" i="1" l="1"/>
  <c r="E32" i="1"/>
  <c r="E21" i="1"/>
  <c r="E22" i="1"/>
  <c r="E23" i="1"/>
  <c r="E24" i="1"/>
  <c r="E16" i="1" l="1"/>
  <c r="K17" i="1" l="1"/>
  <c r="K18" i="1"/>
  <c r="K19" i="1"/>
  <c r="K20" i="1"/>
  <c r="K21" i="1"/>
  <c r="K22" i="1"/>
  <c r="K23" i="1"/>
  <c r="K24" i="1"/>
  <c r="E41" i="1"/>
  <c r="E40" i="1"/>
  <c r="E33" i="1"/>
  <c r="E34" i="1"/>
  <c r="E35" i="1"/>
  <c r="E36" i="1"/>
  <c r="E31" i="1"/>
  <c r="E17" i="1"/>
  <c r="E18" i="1"/>
  <c r="E19" i="1"/>
  <c r="E20" i="1"/>
  <c r="E25" i="1"/>
  <c r="E26" i="1"/>
  <c r="E27" i="1"/>
  <c r="E42" i="1" l="1"/>
  <c r="E28" i="1"/>
  <c r="K25" i="1"/>
  <c r="E37" i="1"/>
  <c r="I31" i="1" l="1"/>
  <c r="I32" i="1" s="1"/>
  <c r="I33" i="1" l="1"/>
  <c r="I34" i="1" s="1"/>
  <c r="I38" i="1" s="1"/>
</calcChain>
</file>

<file path=xl/sharedStrings.xml><?xml version="1.0" encoding="utf-8"?>
<sst xmlns="http://schemas.openxmlformats.org/spreadsheetml/2006/main" count="98" uniqueCount="79">
  <si>
    <t>DATE</t>
  </si>
  <si>
    <t>#</t>
  </si>
  <si>
    <t>Total</t>
  </si>
  <si>
    <t>Eska Spring Water</t>
  </si>
  <si>
    <t>Eska Sparkling Water</t>
  </si>
  <si>
    <t>San Pellegrino (fruit)</t>
  </si>
  <si>
    <t>Juice (orange, apple, berries)</t>
  </si>
  <si>
    <t>MANDATORY informations</t>
  </si>
  <si>
    <t>Name</t>
  </si>
  <si>
    <t>Company</t>
  </si>
  <si>
    <t>Phone number</t>
  </si>
  <si>
    <t>Email address</t>
  </si>
  <si>
    <t>HOUR</t>
  </si>
  <si>
    <t xml:space="preserve">Pick up </t>
  </si>
  <si>
    <t>OR</t>
  </si>
  <si>
    <t>Delivery</t>
  </si>
  <si>
    <t>Delivery adress</t>
  </si>
  <si>
    <t>Pick-up Boutique</t>
  </si>
  <si>
    <t>Choose only one Boutique</t>
  </si>
  <si>
    <t>Beverages</t>
  </si>
  <si>
    <t>Price</t>
  </si>
  <si>
    <t>Breakfast trays</t>
  </si>
  <si>
    <t>Number of person</t>
  </si>
  <si>
    <t>Price / person</t>
  </si>
  <si>
    <t>Lunch trays</t>
  </si>
  <si>
    <t>Sub -TOTAL</t>
  </si>
  <si>
    <t>Special Instructions* and comments</t>
  </si>
  <si>
    <t>* Please specify allergies here if any</t>
  </si>
  <si>
    <t>TOTAL before taxes</t>
  </si>
  <si>
    <t>GST 5%</t>
  </si>
  <si>
    <t>PST 9.9750%</t>
  </si>
  <si>
    <r>
      <rPr>
        <i/>
        <sz val="11"/>
        <rFont val="Calibri"/>
        <family val="2"/>
        <scheme val="minor"/>
      </rPr>
      <t>Rise Kombucha</t>
    </r>
    <r>
      <rPr>
        <sz val="11"/>
        <rFont val="Calibri"/>
        <family val="2"/>
        <scheme val="minor"/>
      </rPr>
      <t xml:space="preserve"> Tea</t>
    </r>
  </si>
  <si>
    <t>Gourmet cheeses, dried fruit &amp; nuts</t>
  </si>
  <si>
    <t>Assorted viennoiseries &amp; muffins</t>
  </si>
  <si>
    <t>Soda (Coke/Sprite/Diet)</t>
  </si>
  <si>
    <t>Side salads (1 serving)</t>
  </si>
  <si>
    <t>Side salads (8 servings)</t>
  </si>
  <si>
    <r>
      <rPr>
        <i/>
        <sz val="11"/>
        <rFont val="Calibri"/>
        <family val="2"/>
        <scheme val="minor"/>
      </rPr>
      <t>Crudités</t>
    </r>
    <r>
      <rPr>
        <sz val="11"/>
        <rFont val="Calibri"/>
        <family val="2"/>
        <scheme val="minor"/>
      </rPr>
      <t xml:space="preserve"> and dip</t>
    </r>
  </si>
  <si>
    <t>Thermos of Brewed Coffee (8-10 cups)</t>
  </si>
  <si>
    <t>Assorted Teas (price per bag - min order 6 cups)</t>
  </si>
  <si>
    <t>IMPORTANT NOTICE : points (loyalty card &amp; app) cannot be collected with                               any Catering order.</t>
  </si>
  <si>
    <t>rl@leduff.ca</t>
  </si>
  <si>
    <r>
      <t xml:space="preserve">Mini viennoiseries &amp; mini muffins </t>
    </r>
    <r>
      <rPr>
        <sz val="10"/>
        <rFont val="Calibri"/>
        <family val="2"/>
        <scheme val="minor"/>
      </rPr>
      <t>(2 per pers)</t>
    </r>
  </si>
  <si>
    <r>
      <t xml:space="preserve">Artisanal bread </t>
    </r>
    <r>
      <rPr>
        <sz val="10"/>
        <rFont val="Calibri"/>
        <family val="2"/>
        <scheme val="minor"/>
      </rPr>
      <t>(min. 6 pers)</t>
    </r>
  </si>
  <si>
    <r>
      <t xml:space="preserve">Fresh Fruit Tray </t>
    </r>
    <r>
      <rPr>
        <sz val="10"/>
        <rFont val="Calibri"/>
        <family val="2"/>
        <scheme val="minor"/>
      </rPr>
      <t>(min. 6 pers)</t>
    </r>
  </si>
  <si>
    <t>Mild Cheddar, brie and grapes</t>
  </si>
  <si>
    <r>
      <t xml:space="preserve">Lunch Special </t>
    </r>
    <r>
      <rPr>
        <sz val="10"/>
        <rFont val="Calibri"/>
        <family val="2"/>
        <scheme val="minor"/>
      </rPr>
      <t xml:space="preserve"> (salads, protein, cheese &amp; dessert)</t>
    </r>
  </si>
  <si>
    <r>
      <t xml:space="preserve">Lunch Special </t>
    </r>
    <r>
      <rPr>
        <sz val="10"/>
        <rFont val="Calibri"/>
        <family val="2"/>
        <scheme val="minor"/>
      </rPr>
      <t xml:space="preserve"> (sandwich, side salad &amp; dessert)</t>
    </r>
  </si>
  <si>
    <t>Artisan dessert</t>
  </si>
  <si>
    <t>Gourmet dessert</t>
  </si>
  <si>
    <r>
      <rPr>
        <i/>
        <sz val="11"/>
        <rFont val="Calibri"/>
        <family val="2"/>
        <scheme val="minor"/>
      </rPr>
      <t>Simply</t>
    </r>
    <r>
      <rPr>
        <sz val="11"/>
        <rFont val="Calibri"/>
        <family val="2"/>
        <scheme val="minor"/>
      </rPr>
      <t xml:space="preserve"> Juice</t>
    </r>
  </si>
  <si>
    <t>1 Place Ville Marie, Montréal (514) 789-2424</t>
  </si>
  <si>
    <t>pvm@leduff.ca</t>
  </si>
  <si>
    <t>1000 de la Gauchetière, Montréal (514) 875-0791</t>
  </si>
  <si>
    <t>dlg@leduff.ca</t>
  </si>
  <si>
    <t>1236 Greene, Westmount,  (514)  846-0067</t>
  </si>
  <si>
    <t>bdgreene1236@gmail.com</t>
  </si>
  <si>
    <t>1250 René Lévesque West, Montréal (438) 386-1696</t>
  </si>
  <si>
    <t>Compostable plates</t>
  </si>
  <si>
    <t>Compostable utensils</t>
  </si>
  <si>
    <t>Breakfast Combo ( Viennoiseries + Fruit salad or Yoghurt Granola)</t>
  </si>
  <si>
    <t>Breakfast croissant: egg, cheese and ham or spinach</t>
  </si>
  <si>
    <t>Mild Cheddar, brie and grapes(min. 6 pers.)</t>
  </si>
  <si>
    <t>Yogurt &amp; Granola  (individual portion)</t>
  </si>
  <si>
    <t>Assorted Sandwiches</t>
  </si>
  <si>
    <t>Meal salad  of the day (3 choices) with a protein</t>
  </si>
  <si>
    <t>Dessert trays (minimum 6 pers.)</t>
  </si>
  <si>
    <t>Trays  À la Carte ( Minimum 6 pers.)</t>
  </si>
  <si>
    <t>Fresh Fruits Tray</t>
  </si>
  <si>
    <t>Smoked salmon, lemon &amp; multigrains bread</t>
  </si>
  <si>
    <t>Tips</t>
  </si>
  <si>
    <t>Tip in $</t>
  </si>
  <si>
    <t xml:space="preserve">TOTAL ORDER </t>
  </si>
  <si>
    <r>
      <t xml:space="preserve">Mini croissants and mini breakfast tartines </t>
    </r>
    <r>
      <rPr>
        <sz val="10"/>
        <rFont val="Calibri"/>
        <family val="2"/>
        <scheme val="minor"/>
      </rPr>
      <t>(2 per pers)</t>
    </r>
  </si>
  <si>
    <t>Danish (with sesame/chia seeds): cream cheese</t>
  </si>
  <si>
    <t xml:space="preserve">Danish (with sesame/chia seeds): smoked salmon and cream cheese </t>
  </si>
  <si>
    <r>
      <t xml:space="preserve">TOTAL </t>
    </r>
    <r>
      <rPr>
        <i/>
        <sz val="9"/>
        <rFont val="Calibri"/>
        <family val="2"/>
        <scheme val="minor"/>
      </rPr>
      <t>(main catering - taxes included)</t>
    </r>
  </si>
  <si>
    <t>Fruits salad (individual portiom)</t>
  </si>
  <si>
    <t>Minimal order: 100$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</si>
</sst>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164" formatCode="_(&quot;$&quot;* #,##0.00_);_(&quot;$&quot;* \(#,##0.00\);_(&quot;$&quot;* &quot;-&quot;??_);_(@_)"/>
    <numFmt numFmtId="165" formatCode="[$-1009]mmmm\ d\,\ yyyy;@"/>
    <numFmt numFmtId="166" formatCode="[$-409]h:mm:ss\ AM/PM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9">
    <xf numFmtId="0" fontId="0" fillId="0" borderId="0" xfId="0"/>
    <xf numFmtId="0" fontId="0" fillId="0" borderId="0" xfId="0"/>
    <xf numFmtId="164" fontId="0" fillId="0" borderId="0" xfId="0" applyNumberFormat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2" borderId="4" xfId="0" applyNumberFormat="1" applyFill="1" applyBorder="1"/>
    <xf numFmtId="164" fontId="0" fillId="2" borderId="15" xfId="0" applyNumberFormat="1" applyFill="1" applyBorder="1"/>
    <xf numFmtId="0" fontId="3" fillId="2" borderId="4" xfId="0" applyFont="1" applyFill="1" applyBorder="1"/>
    <xf numFmtId="164" fontId="3" fillId="2" borderId="4" xfId="0" applyNumberFormat="1" applyFont="1" applyFill="1" applyBorder="1"/>
    <xf numFmtId="0" fontId="3" fillId="2" borderId="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/>
    <xf numFmtId="164" fontId="0" fillId="4" borderId="0" xfId="0" applyNumberFormat="1" applyFill="1" applyBorder="1"/>
    <xf numFmtId="0" fontId="0" fillId="4" borderId="0" xfId="0" applyFill="1"/>
    <xf numFmtId="0" fontId="0" fillId="3" borderId="16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9" xfId="0" applyFill="1" applyBorder="1"/>
    <xf numFmtId="164" fontId="0" fillId="3" borderId="20" xfId="0" applyNumberFormat="1" applyFill="1" applyBorder="1"/>
    <xf numFmtId="0" fontId="14" fillId="0" borderId="0" xfId="0" applyFont="1" applyBorder="1" applyAlignment="1">
      <alignment horizontal="right"/>
    </xf>
    <xf numFmtId="164" fontId="0" fillId="2" borderId="12" xfId="0" applyNumberFormat="1" applyFill="1" applyBorder="1"/>
    <xf numFmtId="0" fontId="0" fillId="3" borderId="21" xfId="0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" fontId="1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0" fontId="13" fillId="2" borderId="4" xfId="0" applyFont="1" applyFill="1" applyBorder="1"/>
    <xf numFmtId="164" fontId="1" fillId="2" borderId="4" xfId="0" applyNumberFormat="1" applyFont="1" applyFill="1" applyBorder="1"/>
    <xf numFmtId="164" fontId="0" fillId="2" borderId="12" xfId="0" applyNumberFormat="1" applyFill="1" applyBorder="1"/>
    <xf numFmtId="164" fontId="0" fillId="2" borderId="25" xfId="0" applyNumberFormat="1" applyFill="1" applyBorder="1"/>
    <xf numFmtId="164" fontId="0" fillId="2" borderId="22" xfId="0" applyNumberFormat="1" applyFill="1" applyBorder="1"/>
    <xf numFmtId="164" fontId="0" fillId="2" borderId="16" xfId="0" applyNumberFormat="1" applyFill="1" applyBorder="1"/>
    <xf numFmtId="164" fontId="0" fillId="2" borderId="14" xfId="0" applyNumberFormat="1" applyFill="1" applyBorder="1"/>
    <xf numFmtId="0" fontId="8" fillId="0" borderId="0" xfId="0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164" fontId="0" fillId="2" borderId="13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164" fontId="0" fillId="2" borderId="17" xfId="0" applyNumberFormat="1" applyFill="1" applyBorder="1"/>
    <xf numFmtId="164" fontId="0" fillId="0" borderId="15" xfId="0" applyNumberFormat="1" applyBorder="1" applyAlignment="1">
      <alignment horizontal="right"/>
    </xf>
    <xf numFmtId="0" fontId="3" fillId="2" borderId="31" xfId="0" applyFont="1" applyFill="1" applyBorder="1"/>
    <xf numFmtId="0" fontId="3" fillId="2" borderId="32" xfId="0" applyFont="1" applyFill="1" applyBorder="1"/>
    <xf numFmtId="0" fontId="15" fillId="3" borderId="18" xfId="0" applyFont="1" applyFill="1" applyBorder="1" applyAlignment="1">
      <alignment horizontal="left"/>
    </xf>
    <xf numFmtId="0" fontId="16" fillId="0" borderId="10" xfId="0" applyFont="1" applyBorder="1" applyAlignment="1">
      <alignment vertical="center"/>
    </xf>
    <xf numFmtId="0" fontId="17" fillId="3" borderId="22" xfId="0" applyFont="1" applyFill="1" applyBorder="1"/>
    <xf numFmtId="0" fontId="17" fillId="3" borderId="13" xfId="0" applyFont="1" applyFill="1" applyBorder="1"/>
    <xf numFmtId="0" fontId="17" fillId="3" borderId="16" xfId="0" applyFont="1" applyFill="1" applyBorder="1"/>
    <xf numFmtId="0" fontId="17" fillId="3" borderId="14" xfId="0" applyFont="1" applyFill="1" applyBorder="1"/>
    <xf numFmtId="0" fontId="17" fillId="0" borderId="0" xfId="0" applyFont="1" applyBorder="1"/>
    <xf numFmtId="0" fontId="17" fillId="0" borderId="0" xfId="0" applyFont="1"/>
    <xf numFmtId="0" fontId="19" fillId="2" borderId="4" xfId="0" applyFont="1" applyFill="1" applyBorder="1"/>
    <xf numFmtId="0" fontId="17" fillId="3" borderId="24" xfId="0" applyFont="1" applyFill="1" applyBorder="1"/>
    <xf numFmtId="0" fontId="17" fillId="0" borderId="0" xfId="0" applyFont="1" applyFill="1" applyBorder="1"/>
    <xf numFmtId="0" fontId="19" fillId="2" borderId="23" xfId="0" applyFont="1" applyFill="1" applyBorder="1"/>
    <xf numFmtId="0" fontId="17" fillId="3" borderId="22" xfId="0" applyFont="1" applyFill="1" applyBorder="1" applyAlignment="1">
      <alignment horizontal="left"/>
    </xf>
    <xf numFmtId="0" fontId="17" fillId="3" borderId="13" xfId="0" applyFont="1" applyFill="1" applyBorder="1" applyAlignment="1">
      <alignment horizontal="left"/>
    </xf>
    <xf numFmtId="0" fontId="17" fillId="3" borderId="14" xfId="0" applyFont="1" applyFill="1" applyBorder="1" applyAlignment="1">
      <alignment horizontal="left"/>
    </xf>
    <xf numFmtId="0" fontId="17" fillId="2" borderId="22" xfId="0" applyFont="1" applyFill="1" applyBorder="1"/>
    <xf numFmtId="0" fontId="17" fillId="2" borderId="13" xfId="0" applyFont="1" applyFill="1" applyBorder="1"/>
    <xf numFmtId="0" fontId="17" fillId="2" borderId="21" xfId="0" applyFont="1" applyFill="1" applyBorder="1"/>
    <xf numFmtId="0" fontId="17" fillId="2" borderId="14" xfId="0" applyFont="1" applyFill="1" applyBorder="1"/>
    <xf numFmtId="1" fontId="17" fillId="0" borderId="0" xfId="0" applyNumberFormat="1" applyFont="1" applyFill="1" applyBorder="1" applyAlignment="1">
      <alignment horizontal="center"/>
    </xf>
    <xf numFmtId="0" fontId="20" fillId="2" borderId="4" xfId="0" applyFont="1" applyFill="1" applyBorder="1"/>
    <xf numFmtId="164" fontId="15" fillId="2" borderId="4" xfId="0" applyNumberFormat="1" applyFont="1" applyFill="1" applyBorder="1"/>
    <xf numFmtId="0" fontId="17" fillId="2" borderId="18" xfId="0" applyFont="1" applyFill="1" applyBorder="1"/>
    <xf numFmtId="0" fontId="17" fillId="2" borderId="28" xfId="0" applyFont="1" applyFill="1" applyBorder="1"/>
    <xf numFmtId="0" fontId="17" fillId="2" borderId="30" xfId="0" applyFont="1" applyFill="1" applyBorder="1"/>
    <xf numFmtId="164" fontId="17" fillId="2" borderId="22" xfId="0" applyNumberFormat="1" applyFont="1" applyFill="1" applyBorder="1"/>
    <xf numFmtId="164" fontId="17" fillId="2" borderId="13" xfId="0" applyNumberFormat="1" applyFont="1" applyFill="1" applyBorder="1"/>
    <xf numFmtId="164" fontId="17" fillId="2" borderId="14" xfId="0" applyNumberFormat="1" applyFont="1" applyFill="1" applyBorder="1"/>
    <xf numFmtId="0" fontId="0" fillId="0" borderId="0" xfId="0" applyAlignment="1">
      <alignment vertical="center"/>
    </xf>
    <xf numFmtId="0" fontId="3" fillId="2" borderId="33" xfId="0" applyFont="1" applyFill="1" applyBorder="1"/>
    <xf numFmtId="0" fontId="0" fillId="2" borderId="2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6" fontId="9" fillId="0" borderId="8" xfId="0" applyNumberFormat="1" applyFont="1" applyFill="1" applyBorder="1" applyAlignment="1">
      <alignment horizontal="center"/>
    </xf>
    <xf numFmtId="165" fontId="9" fillId="0" borderId="3" xfId="0" applyNumberFormat="1" applyFont="1" applyFill="1" applyBorder="1" applyAlignment="1">
      <alignment horizontal="center"/>
    </xf>
    <xf numFmtId="166" fontId="9" fillId="0" borderId="3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17" fillId="3" borderId="28" xfId="0" applyFont="1" applyFill="1" applyBorder="1"/>
    <xf numFmtId="0" fontId="17" fillId="3" borderId="18" xfId="0" applyFont="1" applyFill="1" applyBorder="1"/>
    <xf numFmtId="0" fontId="17" fillId="3" borderId="27" xfId="0" applyFont="1" applyFill="1" applyBorder="1"/>
    <xf numFmtId="0" fontId="17" fillId="3" borderId="30" xfId="0" applyFont="1" applyFill="1" applyBorder="1"/>
    <xf numFmtId="0" fontId="17" fillId="3" borderId="29" xfId="0" applyFont="1" applyFill="1" applyBorder="1"/>
    <xf numFmtId="0" fontId="0" fillId="3" borderId="18" xfId="0" applyFill="1" applyBorder="1" applyAlignment="1">
      <alignment horizontal="center"/>
    </xf>
    <xf numFmtId="0" fontId="19" fillId="2" borderId="24" xfId="0" applyFont="1" applyFill="1" applyBorder="1"/>
    <xf numFmtId="0" fontId="0" fillId="3" borderId="2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22" fillId="0" borderId="0" xfId="1" applyFont="1" applyFill="1" applyBorder="1"/>
    <xf numFmtId="164" fontId="0" fillId="0" borderId="4" xfId="0" applyNumberFormat="1" applyBorder="1" applyAlignment="1">
      <alignment horizontal="right"/>
    </xf>
    <xf numFmtId="0" fontId="22" fillId="0" borderId="0" xfId="1" applyFont="1"/>
    <xf numFmtId="1" fontId="11" fillId="0" borderId="22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1" fontId="11" fillId="0" borderId="26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20" xfId="0" applyNumberFormat="1" applyFont="1" applyBorder="1" applyAlignment="1">
      <alignment horizontal="center"/>
    </xf>
    <xf numFmtId="1" fontId="11" fillId="0" borderId="34" xfId="0" applyNumberFormat="1" applyFont="1" applyBorder="1" applyAlignment="1">
      <alignment horizontal="center"/>
    </xf>
    <xf numFmtId="1" fontId="11" fillId="0" borderId="25" xfId="0" applyNumberFormat="1" applyFont="1" applyBorder="1" applyAlignment="1">
      <alignment horizontal="center"/>
    </xf>
    <xf numFmtId="1" fontId="11" fillId="0" borderId="35" xfId="0" applyNumberFormat="1" applyFont="1" applyBorder="1" applyAlignment="1">
      <alignment horizontal="center"/>
    </xf>
    <xf numFmtId="0" fontId="1" fillId="2" borderId="4" xfId="0" applyFont="1" applyFill="1" applyBorder="1"/>
    <xf numFmtId="164" fontId="0" fillId="0" borderId="19" xfId="0" applyNumberFormat="1" applyFill="1" applyBorder="1"/>
    <xf numFmtId="164" fontId="0" fillId="0" borderId="2" xfId="0" applyNumberFormat="1" applyFill="1" applyBorder="1"/>
    <xf numFmtId="164" fontId="0" fillId="0" borderId="6" xfId="0" applyNumberFormat="1" applyFill="1" applyBorder="1"/>
    <xf numFmtId="164" fontId="0" fillId="0" borderId="8" xfId="0" applyNumberFormat="1" applyFill="1" applyBorder="1"/>
    <xf numFmtId="164" fontId="0" fillId="0" borderId="37" xfId="0" applyNumberFormat="1" applyFill="1" applyBorder="1"/>
    <xf numFmtId="164" fontId="0" fillId="0" borderId="18" xfId="0" applyNumberFormat="1" applyFill="1" applyBorder="1"/>
    <xf numFmtId="164" fontId="0" fillId="0" borderId="28" xfId="0" applyNumberFormat="1" applyFill="1" applyBorder="1"/>
    <xf numFmtId="164" fontId="0" fillId="0" borderId="9" xfId="0" applyNumberFormat="1" applyFill="1" applyBorder="1"/>
    <xf numFmtId="164" fontId="0" fillId="0" borderId="29" xfId="0" applyNumberFormat="1" applyFill="1" applyBorder="1"/>
    <xf numFmtId="164" fontId="0" fillId="0" borderId="22" xfId="0" applyNumberFormat="1" applyFill="1" applyBorder="1"/>
    <xf numFmtId="164" fontId="0" fillId="0" borderId="16" xfId="0" applyNumberFormat="1" applyFill="1" applyBorder="1"/>
    <xf numFmtId="164" fontId="0" fillId="0" borderId="13" xfId="0" applyNumberFormat="1" applyFill="1" applyBorder="1"/>
    <xf numFmtId="164" fontId="0" fillId="0" borderId="14" xfId="0" applyNumberFormat="1" applyFill="1" applyBorder="1"/>
    <xf numFmtId="164" fontId="0" fillId="0" borderId="4" xfId="0" applyNumberFormat="1" applyFill="1" applyBorder="1"/>
    <xf numFmtId="0" fontId="27" fillId="0" borderId="4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5" fillId="2" borderId="36" xfId="0" applyFont="1" applyFill="1" applyBorder="1" applyAlignment="1">
      <alignment horizontal="center"/>
    </xf>
    <xf numFmtId="0" fontId="25" fillId="2" borderId="17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5" xfId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8" fontId="11" fillId="0" borderId="4" xfId="0" applyNumberFormat="1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259772</xdr:colOff>
      <xdr:row>1</xdr:row>
      <xdr:rowOff>138545</xdr:rowOff>
    </xdr:from>
    <xdr:to>
      <xdr:col>1</xdr:col>
      <xdr:colOff>1821872</xdr:colOff>
      <xdr:row>7</xdr:row>
      <xdr:rowOff>86013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610DC43-CD63-4351-AC27-87FDB78EE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158" y="329045"/>
          <a:ext cx="1562100" cy="1263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l@leduff.ca" TargetMode="External"/><Relationship Id="rId2" Type="http://schemas.openxmlformats.org/officeDocument/2006/relationships/hyperlink" Target="mailto:dlg@leduff.ca" TargetMode="External"/><Relationship Id="rId1" Type="http://schemas.openxmlformats.org/officeDocument/2006/relationships/hyperlink" Target="mailto:pvm@leduff.ca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dgreene123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K52"/>
  <sheetViews>
    <sheetView tabSelected="1" zoomScale="90" zoomScaleNormal="90" workbookViewId="0">
      <selection activeCell="K33" sqref="K33"/>
    </sheetView>
  </sheetViews>
  <sheetFormatPr baseColWidth="10" defaultColWidth="11.42578125" defaultRowHeight="15" x14ac:dyDescent="0.25"/>
  <cols>
    <col min="1" max="1" width="4.85546875" customWidth="1"/>
    <col min="2" max="2" width="59.85546875" bestFit="1" customWidth="1"/>
    <col min="3" max="3" width="26.85546875" customWidth="1"/>
    <col min="4" max="4" width="13.5703125" customWidth="1"/>
    <col min="6" max="6" width="2.28515625" customWidth="1"/>
    <col min="7" max="7" width="5.7109375" customWidth="1"/>
    <col min="8" max="8" width="44.140625" bestFit="1" customWidth="1"/>
    <col min="9" max="9" width="12.5703125" customWidth="1"/>
    <col min="10" max="10" width="12.42578125" customWidth="1"/>
    <col min="11" max="11" width="15" customWidth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57" t="s">
        <v>7</v>
      </c>
      <c r="D2" s="157"/>
      <c r="E2" s="157"/>
      <c r="F2" s="5"/>
      <c r="G2" s="5"/>
      <c r="H2" s="4" t="s">
        <v>17</v>
      </c>
      <c r="I2" s="7"/>
      <c r="J2" s="7"/>
      <c r="K2" s="10" t="s">
        <v>18</v>
      </c>
    </row>
    <row r="3" spans="1:11" ht="18" customHeight="1" x14ac:dyDescent="0.25">
      <c r="A3" s="6"/>
      <c r="B3" s="10" t="s">
        <v>8</v>
      </c>
      <c r="C3" s="158"/>
      <c r="D3" s="159"/>
      <c r="E3" s="160"/>
      <c r="F3" s="5"/>
      <c r="G3" s="5"/>
      <c r="H3" s="6"/>
      <c r="I3" s="6"/>
      <c r="J3" s="6"/>
      <c r="K3" s="6"/>
    </row>
    <row r="4" spans="1:11" ht="18" customHeight="1" x14ac:dyDescent="0.25">
      <c r="A4" s="6"/>
      <c r="B4" s="10" t="s">
        <v>9</v>
      </c>
      <c r="C4" s="161"/>
      <c r="D4" s="161"/>
      <c r="E4" s="161"/>
      <c r="F4" s="16"/>
      <c r="G4" s="4"/>
      <c r="H4" s="116" t="s">
        <v>51</v>
      </c>
      <c r="I4" s="121" t="s">
        <v>52</v>
      </c>
      <c r="J4" s="117"/>
      <c r="K4" s="118"/>
    </row>
    <row r="5" spans="1:11" ht="18" customHeight="1" x14ac:dyDescent="0.35">
      <c r="A5" s="1"/>
      <c r="B5" s="10" t="s">
        <v>10</v>
      </c>
      <c r="C5" s="161"/>
      <c r="D5" s="161"/>
      <c r="E5" s="161"/>
      <c r="F5" s="16"/>
      <c r="G5" s="3"/>
      <c r="H5" s="116" t="s">
        <v>53</v>
      </c>
      <c r="I5" s="121" t="s">
        <v>54</v>
      </c>
      <c r="J5" s="117"/>
      <c r="K5" s="118"/>
    </row>
    <row r="6" spans="1:11" ht="18" customHeight="1" x14ac:dyDescent="0.35">
      <c r="A6" s="1"/>
      <c r="B6" s="10" t="s">
        <v>11</v>
      </c>
      <c r="C6" s="162"/>
      <c r="D6" s="163"/>
      <c r="E6" s="164"/>
      <c r="F6" s="17"/>
      <c r="G6" s="3"/>
      <c r="H6" s="116" t="s">
        <v>57</v>
      </c>
      <c r="I6" s="121" t="s">
        <v>41</v>
      </c>
      <c r="J6" s="117"/>
      <c r="K6" s="118"/>
    </row>
    <row r="7" spans="1:11" ht="18" customHeight="1" x14ac:dyDescent="0.35">
      <c r="A7" s="1"/>
      <c r="B7" s="3"/>
      <c r="C7" s="87"/>
      <c r="D7" s="87"/>
      <c r="E7" s="87"/>
      <c r="F7" s="3"/>
      <c r="G7" s="3"/>
      <c r="H7" s="116" t="s">
        <v>55</v>
      </c>
      <c r="I7" s="121" t="s">
        <v>56</v>
      </c>
      <c r="J7" s="117"/>
      <c r="K7" s="118"/>
    </row>
    <row r="8" spans="1:11" s="1" customFormat="1" ht="18" customHeight="1" thickBot="1" x14ac:dyDescent="0.4">
      <c r="B8" s="3"/>
      <c r="C8" s="87"/>
      <c r="D8" s="87"/>
      <c r="E8" s="87"/>
      <c r="F8" s="3"/>
      <c r="G8" s="3"/>
      <c r="H8" s="116"/>
      <c r="I8" s="121"/>
      <c r="J8" s="117"/>
      <c r="K8" s="118"/>
    </row>
    <row r="9" spans="1:11" ht="18" customHeight="1" thickBot="1" x14ac:dyDescent="0.4">
      <c r="A9" s="1"/>
      <c r="B9" s="151" t="s">
        <v>78</v>
      </c>
      <c r="C9" s="88" t="s">
        <v>0</v>
      </c>
      <c r="D9" s="88" t="s">
        <v>12</v>
      </c>
      <c r="E9" s="89"/>
      <c r="F9" s="4"/>
      <c r="G9" s="3"/>
      <c r="K9" s="118"/>
    </row>
    <row r="10" spans="1:11" ht="18" customHeight="1" x14ac:dyDescent="0.35">
      <c r="A10" s="1"/>
      <c r="B10" s="10" t="s">
        <v>13</v>
      </c>
      <c r="C10" s="90"/>
      <c r="D10" s="91"/>
      <c r="E10" s="92"/>
      <c r="F10" s="5"/>
      <c r="G10" s="3"/>
      <c r="H10" s="45"/>
      <c r="I10" s="119"/>
      <c r="J10" s="105"/>
      <c r="K10" s="104"/>
    </row>
    <row r="11" spans="1:11" ht="18" customHeight="1" x14ac:dyDescent="0.35">
      <c r="A11" s="1"/>
      <c r="B11" s="29" t="s">
        <v>14</v>
      </c>
      <c r="C11" s="93"/>
      <c r="D11" s="94"/>
      <c r="E11" s="92"/>
      <c r="F11" s="5"/>
      <c r="G11" s="3"/>
      <c r="H11" s="45"/>
      <c r="I11" s="119"/>
      <c r="J11" s="105"/>
      <c r="K11" s="104"/>
    </row>
    <row r="12" spans="1:11" ht="18" customHeight="1" x14ac:dyDescent="0.35">
      <c r="A12" s="1"/>
      <c r="B12" s="10" t="s">
        <v>15</v>
      </c>
      <c r="C12" s="95"/>
      <c r="D12" s="96"/>
      <c r="E12" s="92"/>
      <c r="F12" s="5"/>
      <c r="G12" s="3"/>
      <c r="H12" s="45"/>
      <c r="I12" s="46"/>
      <c r="J12" s="103"/>
      <c r="K12" s="104"/>
    </row>
    <row r="13" spans="1:11" ht="18" customHeight="1" x14ac:dyDescent="0.25">
      <c r="A13" s="1"/>
      <c r="B13" s="10" t="s">
        <v>16</v>
      </c>
      <c r="C13" s="158"/>
      <c r="D13" s="159"/>
      <c r="E13" s="160"/>
      <c r="F13" s="5"/>
      <c r="I13" s="46"/>
      <c r="J13" s="83"/>
      <c r="K13" s="104"/>
    </row>
    <row r="14" spans="1:11" ht="9" customHeight="1" thickBot="1" x14ac:dyDescent="0.4">
      <c r="A14" s="1"/>
      <c r="B14" s="3"/>
      <c r="C14" s="3"/>
      <c r="D14" s="3"/>
      <c r="E14" s="3"/>
      <c r="F14" s="18"/>
    </row>
    <row r="15" spans="1:11" ht="15.75" thickBot="1" x14ac:dyDescent="0.3">
      <c r="A15" s="25" t="s">
        <v>1</v>
      </c>
      <c r="B15" s="13" t="s">
        <v>21</v>
      </c>
      <c r="C15" s="13" t="s">
        <v>22</v>
      </c>
      <c r="D15" s="13" t="s">
        <v>23</v>
      </c>
      <c r="E15" s="13" t="s">
        <v>2</v>
      </c>
      <c r="F15" s="19"/>
      <c r="G15" s="48" t="s">
        <v>1</v>
      </c>
      <c r="H15" s="13" t="s">
        <v>19</v>
      </c>
      <c r="I15" s="15"/>
      <c r="J15" s="13" t="s">
        <v>20</v>
      </c>
      <c r="K15" s="14" t="s">
        <v>2</v>
      </c>
    </row>
    <row r="16" spans="1:11" x14ac:dyDescent="0.25">
      <c r="A16" s="22">
        <v>1</v>
      </c>
      <c r="B16" s="107" t="s">
        <v>60</v>
      </c>
      <c r="C16" s="122"/>
      <c r="D16" s="137">
        <v>7.5</v>
      </c>
      <c r="E16" s="42">
        <f>C16*D16</f>
        <v>0</v>
      </c>
      <c r="F16" s="20"/>
      <c r="G16" s="85">
        <v>22</v>
      </c>
      <c r="H16" s="70" t="s">
        <v>38</v>
      </c>
      <c r="I16" s="101"/>
      <c r="J16" s="142">
        <v>22.95</v>
      </c>
      <c r="K16" s="42">
        <f>I16*J16</f>
        <v>0</v>
      </c>
    </row>
    <row r="17" spans="1:11" x14ac:dyDescent="0.25">
      <c r="A17" s="22">
        <v>2</v>
      </c>
      <c r="B17" s="106" t="s">
        <v>33</v>
      </c>
      <c r="C17" s="123"/>
      <c r="D17" s="138">
        <v>3.15</v>
      </c>
      <c r="E17" s="43">
        <f t="shared" ref="E17:E27" si="0">C17*D17</f>
        <v>0</v>
      </c>
      <c r="F17" s="20"/>
      <c r="G17" s="49">
        <v>23</v>
      </c>
      <c r="H17" s="71" t="s">
        <v>39</v>
      </c>
      <c r="I17" s="99"/>
      <c r="J17" s="143">
        <v>2.65</v>
      </c>
      <c r="K17" s="47">
        <f t="shared" ref="K17:K24" si="1">I17*J17</f>
        <v>0</v>
      </c>
    </row>
    <row r="18" spans="1:11" x14ac:dyDescent="0.25">
      <c r="A18" s="23">
        <v>3</v>
      </c>
      <c r="B18" s="108" t="s">
        <v>42</v>
      </c>
      <c r="C18" s="123"/>
      <c r="D18" s="139">
        <v>2.95</v>
      </c>
      <c r="E18" s="43">
        <f t="shared" si="0"/>
        <v>0</v>
      </c>
      <c r="F18" s="20"/>
      <c r="G18" s="49">
        <v>24</v>
      </c>
      <c r="H18" s="71" t="s">
        <v>3</v>
      </c>
      <c r="I18" s="99"/>
      <c r="J18" s="143">
        <v>2.2000000000000002</v>
      </c>
      <c r="K18" s="47">
        <f t="shared" si="1"/>
        <v>0</v>
      </c>
    </row>
    <row r="19" spans="1:11" x14ac:dyDescent="0.25">
      <c r="A19" s="23">
        <v>4</v>
      </c>
      <c r="B19" s="106" t="s">
        <v>43</v>
      </c>
      <c r="C19" s="124"/>
      <c r="D19" s="139">
        <v>2.75</v>
      </c>
      <c r="E19" s="43">
        <f t="shared" si="0"/>
        <v>0</v>
      </c>
      <c r="F19" s="20"/>
      <c r="G19" s="49">
        <v>25</v>
      </c>
      <c r="H19" s="71" t="s">
        <v>4</v>
      </c>
      <c r="I19" s="99"/>
      <c r="J19" s="143">
        <v>3</v>
      </c>
      <c r="K19" s="47">
        <f t="shared" si="1"/>
        <v>0</v>
      </c>
    </row>
    <row r="20" spans="1:11" x14ac:dyDescent="0.25">
      <c r="A20" s="23">
        <v>5</v>
      </c>
      <c r="B20" s="108" t="s">
        <v>73</v>
      </c>
      <c r="C20" s="123"/>
      <c r="D20" s="138">
        <v>5.95</v>
      </c>
      <c r="E20" s="43">
        <f t="shared" si="0"/>
        <v>0</v>
      </c>
      <c r="F20" s="20"/>
      <c r="G20" s="49">
        <v>26</v>
      </c>
      <c r="H20" s="71" t="s">
        <v>34</v>
      </c>
      <c r="I20" s="99"/>
      <c r="J20" s="143">
        <v>2.2000000000000002</v>
      </c>
      <c r="K20" s="47">
        <f t="shared" si="1"/>
        <v>0</v>
      </c>
    </row>
    <row r="21" spans="1:11" x14ac:dyDescent="0.25">
      <c r="A21" s="23">
        <v>6</v>
      </c>
      <c r="B21" s="108" t="s">
        <v>74</v>
      </c>
      <c r="C21" s="123"/>
      <c r="D21" s="138">
        <v>3.85</v>
      </c>
      <c r="E21" s="43">
        <f t="shared" si="0"/>
        <v>0</v>
      </c>
      <c r="F21" s="20"/>
      <c r="G21" s="49">
        <v>27</v>
      </c>
      <c r="H21" s="71" t="s">
        <v>6</v>
      </c>
      <c r="I21" s="99"/>
      <c r="J21" s="143">
        <v>2</v>
      </c>
      <c r="K21" s="47">
        <f t="shared" si="1"/>
        <v>0</v>
      </c>
    </row>
    <row r="22" spans="1:11" x14ac:dyDescent="0.25">
      <c r="A22" s="23">
        <v>7</v>
      </c>
      <c r="B22" s="108" t="s">
        <v>75</v>
      </c>
      <c r="C22" s="123"/>
      <c r="D22" s="138">
        <v>8.5</v>
      </c>
      <c r="E22" s="43">
        <f t="shared" si="0"/>
        <v>0</v>
      </c>
      <c r="F22" s="20"/>
      <c r="G22" s="49">
        <v>28</v>
      </c>
      <c r="H22" s="71" t="s">
        <v>5</v>
      </c>
      <c r="I22" s="99"/>
      <c r="J22" s="143">
        <v>2.95</v>
      </c>
      <c r="K22" s="47">
        <f t="shared" si="1"/>
        <v>0</v>
      </c>
    </row>
    <row r="23" spans="1:11" x14ac:dyDescent="0.25">
      <c r="A23" s="23">
        <v>8</v>
      </c>
      <c r="B23" s="78" t="s">
        <v>61</v>
      </c>
      <c r="C23" s="123"/>
      <c r="D23" s="138">
        <v>6.5</v>
      </c>
      <c r="E23" s="43">
        <f t="shared" si="0"/>
        <v>0</v>
      </c>
      <c r="F23" s="20"/>
      <c r="G23" s="50">
        <v>29</v>
      </c>
      <c r="H23" s="72" t="s">
        <v>50</v>
      </c>
      <c r="I23" s="102"/>
      <c r="J23" s="144">
        <v>3.85</v>
      </c>
      <c r="K23" s="47">
        <f t="shared" si="1"/>
        <v>0</v>
      </c>
    </row>
    <row r="24" spans="1:11" ht="15.75" thickBot="1" x14ac:dyDescent="0.3">
      <c r="A24" s="23">
        <v>9</v>
      </c>
      <c r="B24" s="106" t="s">
        <v>44</v>
      </c>
      <c r="C24" s="125"/>
      <c r="D24" s="139">
        <v>5.25</v>
      </c>
      <c r="E24" s="43">
        <f t="shared" si="0"/>
        <v>0</v>
      </c>
      <c r="F24" s="20"/>
      <c r="G24" s="86">
        <v>30</v>
      </c>
      <c r="H24" s="73" t="s">
        <v>31</v>
      </c>
      <c r="I24" s="100"/>
      <c r="J24" s="145">
        <v>5.25</v>
      </c>
      <c r="K24" s="44">
        <f t="shared" si="1"/>
        <v>0</v>
      </c>
    </row>
    <row r="25" spans="1:11" ht="15.75" thickBot="1" x14ac:dyDescent="0.3">
      <c r="A25" s="23">
        <v>10</v>
      </c>
      <c r="B25" s="106" t="s">
        <v>62</v>
      </c>
      <c r="C25" s="125"/>
      <c r="D25" s="140">
        <v>4.95</v>
      </c>
      <c r="E25" s="43">
        <f t="shared" si="0"/>
        <v>0</v>
      </c>
      <c r="F25" s="20"/>
      <c r="G25" s="33"/>
      <c r="H25" s="65"/>
      <c r="I25" s="74"/>
      <c r="J25" s="52" t="s">
        <v>25</v>
      </c>
      <c r="K25" s="40">
        <f>SUM(K16:K24)</f>
        <v>0</v>
      </c>
    </row>
    <row r="26" spans="1:11" ht="15.75" thickBot="1" x14ac:dyDescent="0.3">
      <c r="A26" s="23">
        <v>11</v>
      </c>
      <c r="B26" s="109" t="s">
        <v>77</v>
      </c>
      <c r="C26" s="125"/>
      <c r="D26" s="140">
        <v>4.75</v>
      </c>
      <c r="E26" s="43">
        <f t="shared" si="0"/>
        <v>0</v>
      </c>
      <c r="F26" s="20"/>
      <c r="G26" s="33"/>
      <c r="H26" s="65"/>
      <c r="I26" s="74"/>
      <c r="J26" s="9"/>
      <c r="K26" s="36"/>
    </row>
    <row r="27" spans="1:11" ht="15.75" thickBot="1" x14ac:dyDescent="0.3">
      <c r="A27" s="24">
        <v>12</v>
      </c>
      <c r="B27" s="110" t="s">
        <v>63</v>
      </c>
      <c r="C27" s="126"/>
      <c r="D27" s="141">
        <v>4.75</v>
      </c>
      <c r="E27" s="12">
        <f t="shared" si="0"/>
        <v>0</v>
      </c>
      <c r="F27" s="20"/>
      <c r="G27" s="85">
        <v>31</v>
      </c>
      <c r="H27" s="70" t="s">
        <v>59</v>
      </c>
      <c r="I27" s="97"/>
      <c r="J27" s="146">
        <v>0.55000000000000004</v>
      </c>
      <c r="K27" s="42">
        <f t="shared" ref="K27:K28" si="2">I27*J27</f>
        <v>0</v>
      </c>
    </row>
    <row r="28" spans="1:11" ht="15.75" thickBot="1" x14ac:dyDescent="0.3">
      <c r="A28" s="1"/>
      <c r="B28" s="61"/>
      <c r="C28" s="35"/>
      <c r="D28" s="52" t="s">
        <v>25</v>
      </c>
      <c r="E28" s="30">
        <f>SUM(E16:E27)</f>
        <v>0</v>
      </c>
      <c r="F28" s="21"/>
      <c r="G28" s="86">
        <v>32</v>
      </c>
      <c r="H28" s="73" t="s">
        <v>58</v>
      </c>
      <c r="I28" s="98"/>
      <c r="J28" s="149">
        <v>0.55000000000000004</v>
      </c>
      <c r="K28" s="44">
        <f t="shared" si="2"/>
        <v>0</v>
      </c>
    </row>
    <row r="29" spans="1:11" ht="15.75" thickBot="1" x14ac:dyDescent="0.3">
      <c r="A29" s="1"/>
      <c r="B29" s="62"/>
      <c r="C29" s="1"/>
      <c r="D29" s="2"/>
      <c r="E29" s="1"/>
      <c r="F29" s="19"/>
      <c r="G29" s="33"/>
      <c r="H29" s="65"/>
      <c r="I29" s="35"/>
      <c r="J29" s="52" t="s">
        <v>25</v>
      </c>
      <c r="K29" s="40">
        <f>SUM(K27:K28)</f>
        <v>0</v>
      </c>
    </row>
    <row r="30" spans="1:11" ht="15.75" thickBot="1" x14ac:dyDescent="0.3">
      <c r="A30" s="25" t="s">
        <v>1</v>
      </c>
      <c r="B30" s="112" t="s">
        <v>24</v>
      </c>
      <c r="C30" s="13" t="s">
        <v>22</v>
      </c>
      <c r="D30" s="53" t="s">
        <v>23</v>
      </c>
      <c r="E30" s="13" t="s">
        <v>2</v>
      </c>
      <c r="F30" s="20"/>
      <c r="G30" s="33"/>
      <c r="H30" s="65"/>
      <c r="I30" s="74"/>
      <c r="J30" s="9"/>
      <c r="K30" s="36"/>
    </row>
    <row r="31" spans="1:11" x14ac:dyDescent="0.25">
      <c r="A31" s="111">
        <v>13</v>
      </c>
      <c r="B31" s="57" t="s">
        <v>47</v>
      </c>
      <c r="C31" s="127"/>
      <c r="D31" s="146">
        <v>16.25</v>
      </c>
      <c r="E31" s="41">
        <f>C31*D31</f>
        <v>0</v>
      </c>
      <c r="F31" s="20"/>
      <c r="G31" s="33"/>
      <c r="H31" s="77" t="s">
        <v>28</v>
      </c>
      <c r="I31" s="80">
        <f>E28+E37+E42+E51+K25+K29</f>
        <v>0</v>
      </c>
      <c r="J31" s="36"/>
      <c r="K31" s="36"/>
    </row>
    <row r="32" spans="1:11" x14ac:dyDescent="0.25">
      <c r="A32" s="113">
        <v>14</v>
      </c>
      <c r="B32" s="59" t="s">
        <v>46</v>
      </c>
      <c r="C32" s="128"/>
      <c r="D32" s="147">
        <v>18.5</v>
      </c>
      <c r="E32" s="41">
        <f>C32*D32</f>
        <v>0</v>
      </c>
      <c r="F32" s="20"/>
      <c r="G32" s="33"/>
      <c r="H32" s="78" t="s">
        <v>29</v>
      </c>
      <c r="I32" s="81">
        <f>I31*0.05</f>
        <v>0</v>
      </c>
      <c r="J32" s="36"/>
      <c r="K32" s="36"/>
    </row>
    <row r="33" spans="1:11" ht="15.75" thickBot="1" x14ac:dyDescent="0.3">
      <c r="A33" s="113">
        <v>15</v>
      </c>
      <c r="B33" s="59" t="s">
        <v>64</v>
      </c>
      <c r="C33" s="128"/>
      <c r="D33" s="147">
        <v>8.75</v>
      </c>
      <c r="E33" s="41">
        <f t="shared" ref="E33:E36" si="3">C33*D33</f>
        <v>0</v>
      </c>
      <c r="F33" s="20"/>
      <c r="G33" s="33"/>
      <c r="H33" s="79" t="s">
        <v>30</v>
      </c>
      <c r="I33" s="82">
        <f>I31*0.09975</f>
        <v>0</v>
      </c>
      <c r="J33" s="36"/>
      <c r="K33" s="36"/>
    </row>
    <row r="34" spans="1:11" ht="16.5" thickBot="1" x14ac:dyDescent="0.3">
      <c r="A34" s="113">
        <v>16</v>
      </c>
      <c r="B34" s="58" t="s">
        <v>65</v>
      </c>
      <c r="C34" s="128"/>
      <c r="D34" s="148">
        <v>13.25</v>
      </c>
      <c r="E34" s="41">
        <f t="shared" si="3"/>
        <v>0</v>
      </c>
      <c r="F34" s="20"/>
      <c r="G34" s="34"/>
      <c r="H34" s="75" t="s">
        <v>76</v>
      </c>
      <c r="I34" s="76">
        <f>SUM(I31:I33)</f>
        <v>0</v>
      </c>
      <c r="J34" s="37"/>
      <c r="K34" s="36"/>
    </row>
    <row r="35" spans="1:11" ht="15.75" thickBot="1" x14ac:dyDescent="0.3">
      <c r="A35" s="113">
        <v>17</v>
      </c>
      <c r="B35" s="58" t="s">
        <v>35</v>
      </c>
      <c r="C35" s="128"/>
      <c r="D35" s="148">
        <v>4.25</v>
      </c>
      <c r="E35" s="41">
        <f t="shared" si="3"/>
        <v>0</v>
      </c>
      <c r="F35" s="20"/>
      <c r="G35" s="1"/>
      <c r="H35" s="36"/>
      <c r="I35" s="36"/>
      <c r="J35" s="37"/>
      <c r="K35" s="36"/>
    </row>
    <row r="36" spans="1:11" ht="16.5" thickBot="1" x14ac:dyDescent="0.3">
      <c r="A36" s="114">
        <v>18</v>
      </c>
      <c r="B36" s="60" t="s">
        <v>36</v>
      </c>
      <c r="C36" s="129"/>
      <c r="D36" s="149">
        <v>31.95</v>
      </c>
      <c r="E36" s="41">
        <f t="shared" si="3"/>
        <v>0</v>
      </c>
      <c r="F36" s="20"/>
      <c r="G36" s="1"/>
      <c r="H36" s="155" t="s">
        <v>70</v>
      </c>
      <c r="I36" s="156"/>
      <c r="J36" s="37"/>
      <c r="K36" s="36"/>
    </row>
    <row r="37" spans="1:11" ht="15.75" thickBot="1" x14ac:dyDescent="0.3">
      <c r="A37" s="1"/>
      <c r="B37" s="62"/>
      <c r="C37" s="1"/>
      <c r="D37" s="52" t="s">
        <v>25</v>
      </c>
      <c r="E37" s="51">
        <f>SUM(E31:E36)</f>
        <v>0</v>
      </c>
      <c r="F37" s="20"/>
      <c r="G37" s="1"/>
      <c r="H37" s="136" t="s">
        <v>71</v>
      </c>
      <c r="I37" s="168"/>
      <c r="J37" s="37"/>
      <c r="K37" s="36"/>
    </row>
    <row r="38" spans="1:11" ht="16.5" customHeight="1" thickBot="1" x14ac:dyDescent="0.3">
      <c r="A38" s="1"/>
      <c r="B38" s="62"/>
      <c r="C38" s="1"/>
      <c r="D38" s="1"/>
      <c r="E38" s="1"/>
      <c r="F38" s="20"/>
      <c r="G38" s="1"/>
      <c r="H38" s="38" t="s">
        <v>72</v>
      </c>
      <c r="I38" s="39">
        <f>I34+I37</f>
        <v>0</v>
      </c>
      <c r="J38" s="37"/>
      <c r="K38" s="36"/>
    </row>
    <row r="39" spans="1:11" ht="16.5" customHeight="1" thickBot="1" x14ac:dyDescent="0.3">
      <c r="A39" s="25" t="s">
        <v>1</v>
      </c>
      <c r="B39" s="63" t="s">
        <v>66</v>
      </c>
      <c r="C39" s="13" t="s">
        <v>22</v>
      </c>
      <c r="D39" s="54" t="s">
        <v>23</v>
      </c>
      <c r="E39" s="13" t="s">
        <v>2</v>
      </c>
      <c r="F39" s="20"/>
      <c r="G39" s="1"/>
      <c r="J39" s="37"/>
      <c r="K39" s="36"/>
    </row>
    <row r="40" spans="1:11" ht="16.5" customHeight="1" thickBot="1" x14ac:dyDescent="0.3">
      <c r="A40" s="31">
        <v>19</v>
      </c>
      <c r="B40" s="64" t="s">
        <v>48</v>
      </c>
      <c r="C40" s="130"/>
      <c r="D40" s="150">
        <v>2.95</v>
      </c>
      <c r="E40" s="41">
        <f t="shared" ref="E40:E41" si="4">C40*D40</f>
        <v>0</v>
      </c>
      <c r="F40" s="19"/>
      <c r="G40" s="1"/>
      <c r="H40" s="55" t="s">
        <v>26</v>
      </c>
      <c r="I40" s="26"/>
      <c r="J40" s="27"/>
      <c r="K40" s="28"/>
    </row>
    <row r="41" spans="1:11" ht="15.75" customHeight="1" thickBot="1" x14ac:dyDescent="0.3">
      <c r="A41" s="24">
        <v>20</v>
      </c>
      <c r="B41" s="60" t="s">
        <v>49</v>
      </c>
      <c r="C41" s="131"/>
      <c r="D41" s="150">
        <v>4.1500000000000004</v>
      </c>
      <c r="E41" s="41">
        <f t="shared" si="4"/>
        <v>0</v>
      </c>
      <c r="F41" s="20"/>
      <c r="G41" s="1"/>
      <c r="H41" s="165"/>
      <c r="I41" s="166"/>
      <c r="J41" s="166"/>
      <c r="K41" s="167"/>
    </row>
    <row r="42" spans="1:11" s="1" customFormat="1" ht="15.75" customHeight="1" thickBot="1" x14ac:dyDescent="0.3">
      <c r="A42" s="33"/>
      <c r="B42" s="65"/>
      <c r="C42" s="32"/>
      <c r="D42" s="120" t="s">
        <v>25</v>
      </c>
      <c r="E42" s="11">
        <f>SUM(E40:E41)</f>
        <v>0</v>
      </c>
      <c r="F42" s="20"/>
      <c r="H42" s="165"/>
      <c r="I42" s="166"/>
      <c r="J42" s="166"/>
      <c r="K42" s="167"/>
    </row>
    <row r="43" spans="1:11" s="1" customFormat="1" ht="15.75" customHeight="1" thickBot="1" x14ac:dyDescent="0.3">
      <c r="B43" s="62"/>
      <c r="F43" s="20"/>
      <c r="G43" s="8"/>
      <c r="H43" s="165"/>
      <c r="I43" s="166"/>
      <c r="J43" s="166"/>
      <c r="K43" s="167"/>
    </row>
    <row r="44" spans="1:11" s="1" customFormat="1" ht="15.75" customHeight="1" thickBot="1" x14ac:dyDescent="0.3">
      <c r="A44" s="25" t="s">
        <v>1</v>
      </c>
      <c r="B44" s="66" t="s">
        <v>67</v>
      </c>
      <c r="C44" s="13" t="s">
        <v>22</v>
      </c>
      <c r="D44" s="84" t="s">
        <v>23</v>
      </c>
      <c r="E44" s="13" t="s">
        <v>2</v>
      </c>
      <c r="F44" s="20"/>
      <c r="H44" s="165"/>
      <c r="I44" s="166"/>
      <c r="J44" s="166"/>
      <c r="K44" s="167"/>
    </row>
    <row r="45" spans="1:11" s="1" customFormat="1" ht="15.75" customHeight="1" x14ac:dyDescent="0.25">
      <c r="A45" s="111">
        <v>17</v>
      </c>
      <c r="B45" s="67" t="s">
        <v>37</v>
      </c>
      <c r="C45" s="132"/>
      <c r="D45" s="146">
        <v>6.5</v>
      </c>
      <c r="E45" s="42">
        <f t="shared" ref="E45:E50" si="5">C45*D45</f>
        <v>0</v>
      </c>
      <c r="F45" s="20"/>
      <c r="H45" s="165"/>
      <c r="I45" s="166"/>
      <c r="J45" s="166"/>
      <c r="K45" s="167"/>
    </row>
    <row r="46" spans="1:11" ht="16.5" customHeight="1" x14ac:dyDescent="0.25">
      <c r="A46" s="113">
        <v>18</v>
      </c>
      <c r="B46" s="68" t="s">
        <v>68</v>
      </c>
      <c r="C46" s="133"/>
      <c r="D46" s="147">
        <v>5.25</v>
      </c>
      <c r="E46" s="43">
        <f t="shared" si="5"/>
        <v>0</v>
      </c>
      <c r="F46" s="20"/>
      <c r="G46" s="1"/>
      <c r="H46" s="165"/>
      <c r="I46" s="166"/>
      <c r="J46" s="166"/>
      <c r="K46" s="167"/>
    </row>
    <row r="47" spans="1:11" x14ac:dyDescent="0.25">
      <c r="A47" s="113">
        <v>19</v>
      </c>
      <c r="B47" s="68" t="s">
        <v>45</v>
      </c>
      <c r="C47" s="134"/>
      <c r="D47" s="147">
        <v>4.95</v>
      </c>
      <c r="E47" s="43">
        <f t="shared" si="5"/>
        <v>0</v>
      </c>
      <c r="F47" s="20"/>
      <c r="G47" s="1"/>
      <c r="H47" s="165"/>
      <c r="I47" s="166"/>
      <c r="J47" s="166"/>
      <c r="K47" s="167"/>
    </row>
    <row r="48" spans="1:11" ht="15.75" thickBot="1" x14ac:dyDescent="0.3">
      <c r="A48" s="113">
        <v>20</v>
      </c>
      <c r="B48" s="68" t="s">
        <v>32</v>
      </c>
      <c r="C48" s="134"/>
      <c r="D48" s="147">
        <v>5.5</v>
      </c>
      <c r="E48" s="43">
        <f t="shared" si="5"/>
        <v>0</v>
      </c>
      <c r="G48" s="1"/>
      <c r="H48" s="56" t="s">
        <v>27</v>
      </c>
      <c r="I48" s="153"/>
      <c r="J48" s="153"/>
      <c r="K48" s="154"/>
    </row>
    <row r="49" spans="1:11" ht="15.75" thickBot="1" x14ac:dyDescent="0.3">
      <c r="A49" s="115">
        <v>21</v>
      </c>
      <c r="B49" s="69" t="s">
        <v>69</v>
      </c>
      <c r="C49" s="134"/>
      <c r="D49" s="149">
        <v>7.5</v>
      </c>
      <c r="E49" s="43">
        <f t="shared" si="5"/>
        <v>0</v>
      </c>
      <c r="G49" s="1"/>
    </row>
    <row r="50" spans="1:11" ht="15.75" thickBot="1" x14ac:dyDescent="0.3">
      <c r="A50" s="115"/>
      <c r="B50" s="69"/>
      <c r="C50" s="135"/>
      <c r="D50" s="149"/>
      <c r="E50" s="12">
        <f t="shared" si="5"/>
        <v>0</v>
      </c>
      <c r="G50" s="1"/>
      <c r="H50" s="152" t="s">
        <v>40</v>
      </c>
      <c r="I50" s="152"/>
      <c r="J50" s="152"/>
      <c r="K50" s="152"/>
    </row>
    <row r="51" spans="1:11" ht="15.75" thickBot="1" x14ac:dyDescent="0.3">
      <c r="A51" s="1"/>
      <c r="B51" s="1"/>
      <c r="C51" s="1"/>
      <c r="D51" s="120" t="s">
        <v>25</v>
      </c>
      <c r="E51" s="12">
        <f>SUM(E45:E50)</f>
        <v>0</v>
      </c>
      <c r="G51" s="1"/>
      <c r="H51" s="152"/>
      <c r="I51" s="152"/>
      <c r="J51" s="152"/>
      <c r="K51" s="152"/>
    </row>
    <row r="52" spans="1:11" x14ac:dyDescent="0.25">
      <c r="G52" s="1"/>
    </row>
  </sheetData>
  <sheetProtection algorithmName="SHA-512" hashValue="zPgVtsd+X4CEBt3njmyWhD4IGD25L9qd0TPuvMw+3w8RcFr/4OEKDf7rIh5JSSj/U54pbaRYlDKQCItHQrBS/g==" saltValue="Ev1FSbVDm1ylSWHmqZB8dg==" spinCount="100000" sheet="1" objects="1" scenarios="1"/>
  <protectedRanges>
    <protectedRange sqref="C3:E6 C10:D10 C12:D12 C13:E13 K12:K13 I16:I24 I27:I29 I48:K48 H41:K47 I37" name="Plage1"/>
    <protectedRange sqref="K10:K11" name="Plage1_1"/>
    <protectedRange sqref="K4:K9" name="Plage1_1_2"/>
    <protectedRange sqref="C16:C27" name="Plage1_2"/>
    <protectedRange sqref="C31:C36" name="Plage1_3"/>
    <protectedRange sqref="C40:C41" name="Plage1_4"/>
    <protectedRange sqref="C45:C50" name="Plage1_6"/>
  </protectedRanges>
  <mergeCells count="16">
    <mergeCell ref="H50:K51"/>
    <mergeCell ref="I48:K48"/>
    <mergeCell ref="H36:I36"/>
    <mergeCell ref="C2:E2"/>
    <mergeCell ref="C13:E13"/>
    <mergeCell ref="C3:E3"/>
    <mergeCell ref="C4:E4"/>
    <mergeCell ref="C5:E5"/>
    <mergeCell ref="C6:E6"/>
    <mergeCell ref="H41:K41"/>
    <mergeCell ref="H47:K47"/>
    <mergeCell ref="H46:K46"/>
    <mergeCell ref="H45:K45"/>
    <mergeCell ref="H42:K42"/>
    <mergeCell ref="H43:K43"/>
    <mergeCell ref="H44:K44"/>
  </mergeCells>
  <hyperlinks>
    <hyperlink ref="I4" r:id="rId1" xr:uid="{1ADB181F-CAF9-4EEF-9283-9AD5D6C6D6FE}"/>
    <hyperlink ref="I5" r:id="rId2" xr:uid="{E5B146D5-E64B-41F9-98BE-E50C8ED9419A}"/>
    <hyperlink ref="I6" r:id="rId3" xr:uid="{DFF87A76-CE14-43CB-8F18-F2D916AF9536}"/>
    <hyperlink ref="I7" r:id="rId4" xr:uid="{7D3A9B8B-4E1F-4C5F-9F35-9211F716323E}"/>
  </hyperlinks>
  <printOptions horizontalCentered="1" verticalCentered="1"/>
  <pageMargins left="0.7" right="0.7" top="0.75" bottom="0.75" header="0.3" footer="0.3"/>
  <pageSetup scale="63" orientation="landscape" r:id="rId5"/>
  <headerFooter>
    <oddFooter>&amp;C&amp;F&amp;A</oddFooter>
  </headerFooter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1F8F6623040941AD08DB213BAE013A" ma:contentTypeVersion="6" ma:contentTypeDescription="Crée un document." ma:contentTypeScope="" ma:versionID="ceff62e51d74c6d7a8759cb076b9096c">
  <xsd:schema xmlns:xsd="http://www.w3.org/2001/XMLSchema" xmlns:xs="http://www.w3.org/2001/XMLSchema" xmlns:p="http://schemas.microsoft.com/office/2006/metadata/properties" xmlns:ns2="969e2f0c-e5ab-4556-852b-86f2e0430e00" xmlns:ns3="d9182e46-f14b-4d21-a236-ed4fefeccf9d" targetNamespace="http://schemas.microsoft.com/office/2006/metadata/properties" ma:root="true" ma:fieldsID="6ec930a90fd3effb14fed5f94353c80d" ns2:_="" ns3:_="">
    <xsd:import namespace="969e2f0c-e5ab-4556-852b-86f2e0430e00"/>
    <xsd:import namespace="d9182e46-f14b-4d21-a236-ed4fefeccf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e2f0c-e5ab-4556-852b-86f2e0430e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82e46-f14b-4d21-a236-ed4fefeccf9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038F00-370B-4814-9CCA-603402E7D74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  <ds:schemaRef ds:uri="899935c1-d27b-4e20-88ce-c89a1eb7b190"/>
    <ds:schemaRef ds:uri="146ba2ba-9187-4297-8cf7-0e864e01559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2A18014-8AD9-4C6D-B512-DB8B28BAC0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9FB9A2-6683-4A5B-8F98-FC492FC4A5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9e2f0c-e5ab-4556-852b-86f2e0430e00"/>
    <ds:schemaRef ds:uri="d9182e46-f14b-4d21-a236-ed4fefeccf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Main CateringMenu</vt:lpstr>
      <vt:lpstr>'Main CateringMenu'!Zone_d_impression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Christine Verneuil</dc:creator>
  <cp:lastModifiedBy>Christine Verneuil</cp:lastModifiedBy>
  <cp:lastPrinted>2021-08-05T18:39:32Z</cp:lastPrinted>
  <dcterms:created xsi:type="dcterms:W3CDTF">2016-06-16T11:35:40Z</dcterms:created>
  <dcterms:modified xsi:type="dcterms:W3CDTF">2021-08-19T21:05:20Z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0x010100001F8F6623040941AD08DB213BAE013A</vt:lpwstr>
  </property>
  <property fmtid="{D5CDD505-2E9C-101B-9397-08002B2CF9AE}" pid="3" name="Order">
    <vt:r8>1511800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